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рач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<sst xmlns="http://schemas.openxmlformats.org/spreadsheetml/2006/main" count="89" uniqueCount="69">
  <si>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r>
      <t xml:space="preserve">Расчетные показатели по бюджету сельского поселения </t>
    </r>
    <r>
      <rPr>
        <b/>
        <u val="single"/>
        <sz val="12"/>
        <rFont val="Times New Roman"/>
        <family val="1"/>
      </rPr>
      <t>Грачевского</t>
    </r>
    <r>
      <rPr>
        <b/>
        <sz val="12"/>
        <rFont val="Times New Roman"/>
        <family val="1"/>
      </rPr>
      <t xml:space="preserve"> сельсовета Усманского  муниципального района на 2023-2025 годы </t>
    </r>
  </si>
  <si>
    <t>тыс. руб.</t>
  </si>
  <si>
    <t xml:space="preserve">                            Показатели</t>
  </si>
  <si>
    <t>2023 год</t>
  </si>
  <si>
    <t>2024 год</t>
  </si>
  <si>
    <t>2025 год</t>
  </si>
  <si>
    <t>Налог на доходы физических лиц (контингент)</t>
  </si>
  <si>
    <t xml:space="preserve">       Норматив отчисления (в %) постоянный</t>
  </si>
  <si>
    <t>Сумма отчислений</t>
  </si>
  <si>
    <t>Налог на доходы физ лиц в части суммы налога, превышающей 650000 руб, относящейся к части налоговой базы, превышающей 5000000 руб</t>
  </si>
  <si>
    <t>Акцизы на автомобильный и прямогонный бензин, дизельное топливо, моторные масла для дизельных  и (или) карбюраторных (инжекторных) двигателей, подлежащие зачислению в областной бюджет (контингент)</t>
  </si>
  <si>
    <t>Налог, взимаемый в связи с применением упрощенной системы налогообложения (контингент)</t>
  </si>
  <si>
    <t xml:space="preserve">         Норматив отчислений (в %)</t>
  </si>
  <si>
    <t>Единый сельскохозяйственный налог (контингент)</t>
  </si>
  <si>
    <t>Налог на имущество физических лиц (контингент)</t>
  </si>
  <si>
    <t xml:space="preserve">        Норматив отчисления (в %)</t>
  </si>
  <si>
    <t>Земельный налог (контингент)</t>
  </si>
  <si>
    <t>Государственная пошлина (контингент)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</si>
  <si>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(контингент)</t>
  </si>
  <si>
    <t xml:space="preserve">            Норматив отчисления ( в %)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</si>
  <si>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</si>
  <si>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(контингент)</t>
  </si>
  <si>
    <t xml:space="preserve">                   Норматив отчисления ( в %)</t>
  </si>
  <si>
    <t>Доходы от сдачи в аренду имущества, составляющего казну поселений (за исключением земельных участков)</t>
  </si>
  <si>
    <t>Доходы от реализации иного имущества, находящегося в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</si>
  <si>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</si>
  <si>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</si>
  <si>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Налоговые и неналоговые доходы</t>
  </si>
  <si>
    <t>Всего межбюджетных трансфертов</t>
  </si>
  <si>
    <t>Дотация всего</t>
  </si>
  <si>
    <t>В т.ч.</t>
  </si>
  <si>
    <t>Дотация на выравнивание бюджетной обеспеченности поселений</t>
  </si>
  <si>
    <t xml:space="preserve">Дотация на поддержку мер по обеспечению сбалансированности местных бюджетов </t>
  </si>
  <si>
    <t>Субсидия</t>
  </si>
  <si>
    <t>совершенствование муниципального управления</t>
  </si>
  <si>
    <t xml:space="preserve"> обеспечение развития и укрепления материально-технической базы муниципальных домов культуры</t>
  </si>
  <si>
    <t>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</si>
  <si>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Развитие сети учреждений культурно-досугового типа в целях достижения дополнительного результата федерального проекта</t>
  </si>
  <si>
    <t>подготовка и внесение изменений в генеральные планы, правила землепользования и застройки городских и сельских поселений и документацию по планировке территорий городских округов, городских и сельских поселений Липецкой области</t>
  </si>
  <si>
    <t>осуществление капитального ремонта и бюджетных инвестиций в объекты муниципальной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</si>
  <si>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</si>
  <si>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</si>
  <si>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энергосбережение и повышение энергетической эффективности</t>
  </si>
  <si>
    <t>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</t>
  </si>
  <si>
    <t>обеспечение дорожной деятельности в части капитального ремонта и ремонта автомобильных дорог</t>
  </si>
  <si>
    <t xml:space="preserve"> благоустройство территорий поселений и городских округов, отобранных на конкурсной основе, предложенных территориальным общественным самоуправлением</t>
  </si>
  <si>
    <t>формирование современной городской среды</t>
  </si>
  <si>
    <t xml:space="preserve">Обеспечение комплексного развития сельских территорий </t>
  </si>
  <si>
    <t>Субвенция</t>
  </si>
  <si>
    <t xml:space="preserve">Субвенции бюджетам поселений из областного фонда компенсаций на осуществление полномочий по первичному воинскому учету на территориях, где отсутствуют военные комиссариаты </t>
  </si>
  <si>
    <t xml:space="preserve">Иные межбюджетные трансферты </t>
  </si>
  <si>
    <t xml:space="preserve"> - на реализацию подпрограммы по дорожному фонду</t>
  </si>
  <si>
    <t xml:space="preserve"> -  на осуществление полномочий в части подготовки населения к защите от террористических актов</t>
  </si>
  <si>
    <t xml:space="preserve"> - на реализацию подпрограммы по культуре в части содержания билиотек</t>
  </si>
  <si>
    <t xml:space="preserve"> - на реализацию подпрограммы по ГО и ЧС</t>
  </si>
  <si>
    <t>Всего доходов</t>
  </si>
  <si>
    <t>Всего расходов</t>
  </si>
  <si>
    <t>Содержание ревизоров</t>
  </si>
  <si>
    <t>Содержание  председателя  контрольно-счетного  органа  муниципального  района</t>
  </si>
  <si>
    <t>Содержание численности отдела муниципальных закупок</t>
  </si>
  <si>
    <t>За счет дотации на поддержку мер по обеспечению сбалансированности бюджетов</t>
  </si>
  <si>
    <t>Повышение  минимального размера оплаты труда с 1 января 2023 года с  15279 до 16242 рублей в месяц</t>
  </si>
  <si>
    <t>Повышение оплаты труда работников учреждений культуры по указу Президента РФ (целевой показатель 40700)</t>
  </si>
  <si>
    <t>Компенсация выпадающих доходов</t>
  </si>
  <si>
    <t>Переселение граждан из аварийного жилищного фонда</t>
  </si>
  <si>
    <t>За счет дотации на выравнивание бюджетной обеспеченности поселений</t>
  </si>
  <si>
    <t xml:space="preserve">Погашение задолженности по бюджетному кредиту, полученному из областного бюджета </t>
  </si>
  <si>
    <t xml:space="preserve">Председатель комитета по финансам администрации  </t>
  </si>
  <si>
    <t>Усманского муниципального района                                                                                           И.В Демихова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</si>
</sst>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4" fontId="21" fillId="0" borderId="13" xfId="0" applyNumberFormat="1" applyFont="1" applyBorder="1" applyAlignment="1">
      <alignment vertical="top" wrapText="1"/>
    </xf>
    <xf numFmtId="4" fontId="21" fillId="0" borderId="14" xfId="0" applyNumberFormat="1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21" fillId="0" borderId="17" xfId="0" applyNumberFormat="1" applyFont="1" applyBorder="1" applyAlignment="1">
      <alignment vertical="top" wrapText="1"/>
    </xf>
    <xf numFmtId="4" fontId="21" fillId="0" borderId="18" xfId="0" applyNumberFormat="1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" fontId="18" fillId="0" borderId="18" xfId="0" applyNumberFormat="1" applyFont="1" applyBorder="1" applyAlignment="1">
      <alignment vertical="top" wrapText="1"/>
    </xf>
    <xf numFmtId="4" fontId="18" fillId="0" borderId="16" xfId="0" applyNumberFormat="1" applyFont="1" applyBorder="1" applyAlignment="1">
      <alignment vertical="top" wrapText="1"/>
    </xf>
    <xf numFmtId="4" fontId="18" fillId="0" borderId="17" xfId="0" applyNumberFormat="1" applyFont="1" applyBorder="1" applyAlignment="1">
      <alignment vertical="top" wrapText="1"/>
    </xf>
    <xf numFmtId="4" fontId="18" fillId="0" borderId="19" xfId="0" applyNumberFormat="1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4" fontId="21" fillId="0" borderId="21" xfId="0" applyNumberFormat="1" applyFont="1" applyBorder="1" applyAlignment="1">
      <alignment vertical="top" wrapText="1"/>
    </xf>
    <xf numFmtId="4" fontId="21" fillId="0" borderId="22" xfId="0" applyNumberFormat="1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4" fontId="42" fillId="0" borderId="17" xfId="0" applyNumberFormat="1" applyFont="1" applyBorder="1" applyAlignment="1">
      <alignment vertical="top" wrapText="1"/>
    </xf>
    <xf numFmtId="4" fontId="43" fillId="0" borderId="17" xfId="0" applyNumberFormat="1" applyFont="1" applyBorder="1" applyAlignment="1">
      <alignment vertical="top" wrapText="1"/>
    </xf>
    <xf numFmtId="4" fontId="21" fillId="0" borderId="24" xfId="0" applyNumberFormat="1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4" fontId="18" fillId="0" borderId="26" xfId="0" applyNumberFormat="1" applyFont="1" applyBorder="1" applyAlignment="1">
      <alignment vertical="top" wrapText="1"/>
    </xf>
    <xf numFmtId="4" fontId="18" fillId="0" borderId="27" xfId="0" applyNumberFormat="1" applyFont="1" applyBorder="1" applyAlignment="1">
      <alignment vertical="top" wrapText="1"/>
    </xf>
    <xf numFmtId="4" fontId="18" fillId="0" borderId="28" xfId="0" applyNumberFormat="1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4" fontId="18" fillId="0" borderId="30" xfId="0" applyNumberFormat="1" applyFont="1" applyBorder="1" applyAlignment="1">
      <alignment vertical="top" wrapText="1"/>
    </xf>
    <xf numFmtId="4" fontId="18" fillId="0" borderId="31" xfId="0" applyNumberFormat="1" applyFont="1" applyBorder="1" applyAlignment="1">
      <alignment vertical="top" wrapText="1"/>
    </xf>
    <xf numFmtId="4" fontId="18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4" xfId="0" applyNumberFormat="1" applyFont="1" applyBorder="1" applyAlignment="1">
      <alignment vertical="top" wrapText="1"/>
    </xf>
    <xf numFmtId="4" fontId="21" fillId="0" borderId="35" xfId="0" applyNumberFormat="1" applyFont="1" applyBorder="1" applyAlignment="1">
      <alignment vertical="top" wrapText="1"/>
    </xf>
    <xf numFmtId="4" fontId="21" fillId="0" borderId="23" xfId="0" applyNumberFormat="1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4" fontId="21" fillId="0" borderId="37" xfId="0" applyNumberFormat="1" applyFont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4" fontId="21" fillId="0" borderId="41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4" fontId="24" fillId="0" borderId="42" xfId="0" applyNumberFormat="1" applyFont="1" applyBorder="1" applyAlignment="1">
      <alignment vertical="top" wrapText="1"/>
    </xf>
    <xf numFmtId="4" fontId="24" fillId="0" borderId="43" xfId="0" applyNumberFormat="1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4" fontId="21" fillId="0" borderId="44" xfId="0" applyNumberFormat="1" applyFont="1" applyBorder="1" applyAlignment="1">
      <alignment vertical="top" wrapText="1"/>
    </xf>
    <xf numFmtId="4" fontId="21" fillId="0" borderId="45" xfId="0" applyNumberFormat="1" applyFont="1" applyBorder="1" applyAlignment="1">
      <alignment vertical="top" wrapText="1"/>
    </xf>
    <xf numFmtId="4" fontId="21" fillId="0" borderId="46" xfId="0" applyNumberFormat="1" applyFont="1" applyBorder="1" applyAlignment="1">
      <alignment vertical="top" wrapText="1"/>
    </xf>
    <xf numFmtId="4" fontId="21" fillId="0" borderId="19" xfId="0" applyNumberFormat="1" applyFont="1" applyBorder="1" applyAlignment="1">
      <alignment vertical="top" wrapText="1"/>
    </xf>
    <xf numFmtId="4" fontId="21" fillId="0" borderId="47" xfId="0" applyNumberFormat="1" applyFont="1" applyBorder="1" applyAlignment="1">
      <alignment vertical="top" wrapText="1"/>
    </xf>
    <xf numFmtId="4" fontId="21" fillId="0" borderId="48" xfId="0" applyNumberFormat="1" applyFont="1" applyBorder="1" applyAlignment="1">
      <alignment vertical="top" wrapText="1"/>
    </xf>
    <xf numFmtId="4" fontId="18" fillId="0" borderId="49" xfId="0" applyNumberFormat="1" applyFont="1" applyBorder="1" applyAlignment="1">
      <alignment vertical="top" wrapText="1"/>
    </xf>
    <xf numFmtId="4" fontId="21" fillId="0" borderId="49" xfId="0" applyNumberFormat="1" applyFont="1" applyBorder="1" applyAlignment="1">
      <alignment vertical="top" wrapText="1"/>
    </xf>
    <xf numFmtId="4" fontId="21" fillId="0" borderId="50" xfId="0" applyNumberFormat="1" applyFont="1" applyBorder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tabSelected="1" zoomScalePageLayoutView="0" workbookViewId="0" topLeftCell="A85">
      <selection activeCell="B99" sqref="B99"/>
    </sheetView>
  </sheetViews>
  <sheetFormatPr defaultColWidth="9.00390625" defaultRowHeight="12.75"/>
  <cols>
    <col min="1" max="1" width="60.75390625" style="3" customWidth="1"/>
    <col min="2" max="4" width="13.875" style="3" customWidth="1"/>
    <col min="5" max="16384" width="9.125" style="3" customWidth="1"/>
  </cols>
  <sheetData>
    <row r="1" spans="1:4" ht="31.5" customHeight="1">
      <c r="A1" s="1" t="s">
        <v>0</v>
      </c>
      <c r="B1" s="1"/>
      <c r="C1" s="2"/>
      <c r="D1" s="2"/>
    </row>
    <row r="2" spans="1:2" ht="15.75">
      <c r="A2" s="4"/>
      <c r="B2" s="5"/>
    </row>
    <row r="3" spans="1:4" ht="16.5" thickBot="1">
      <c r="A3" s="4"/>
      <c r="B3" s="4"/>
      <c r="D3" s="4" t="s">
        <v>1</v>
      </c>
    </row>
    <row r="4" spans="1:4" ht="16.5" thickBot="1">
      <c r="A4" s="6" t="s">
        <v>2</v>
      </c>
      <c r="B4" s="7" t="s">
        <v>3</v>
      </c>
      <c r="C4" s="7" t="s">
        <v>4</v>
      </c>
      <c r="D4" s="7" t="s">
        <v>5</v>
      </c>
    </row>
    <row r="5" spans="1:4" ht="15.75">
      <c r="A5" s="8" t="s">
        <v>6</v>
      </c>
      <c r="B5" s="9">
        <v>8100000</v>
      </c>
      <c r="C5" s="10">
        <v>8670000</v>
      </c>
      <c r="D5" s="10">
        <v>9190000</v>
      </c>
    </row>
    <row r="6" spans="1:4" ht="15.75">
      <c r="A6" s="11" t="s">
        <v>7</v>
      </c>
      <c r="B6" s="12">
        <v>5</v>
      </c>
      <c r="C6" s="13">
        <v>5</v>
      </c>
      <c r="D6" s="13">
        <v>5</v>
      </c>
    </row>
    <row r="7" spans="1:4" ht="15.75">
      <c r="A7" s="11" t="s">
        <v>8</v>
      </c>
      <c r="B7" s="12">
        <f>B5/100*B6</f>
        <v>405000</v>
      </c>
      <c r="C7" s="13">
        <f>C5/100*C6</f>
        <v>433500</v>
      </c>
      <c r="D7" s="13">
        <f>D5/100*D6</f>
        <v>459500</v>
      </c>
    </row>
    <row r="8" spans="1:4" ht="15.75">
      <c r="A8" s="11"/>
      <c r="B8" s="12"/>
      <c r="C8" s="13"/>
      <c r="D8" s="13"/>
    </row>
    <row r="9" spans="1:4" ht="47.25">
      <c r="A9" s="11" t="s">
        <v>9</v>
      </c>
      <c r="B9" s="12">
        <v>20800000</v>
      </c>
      <c r="C9" s="13">
        <v>21840000</v>
      </c>
      <c r="D9" s="13">
        <v>22930000</v>
      </c>
    </row>
    <row r="10" spans="1:4" ht="15.75">
      <c r="A10" s="11" t="s">
        <v>7</v>
      </c>
      <c r="B10" s="12">
        <v>4.5</v>
      </c>
      <c r="C10" s="13">
        <v>4.5</v>
      </c>
      <c r="D10" s="13">
        <v>4.5</v>
      </c>
    </row>
    <row r="11" spans="1:4" ht="15.75">
      <c r="A11" s="11" t="s">
        <v>8</v>
      </c>
      <c r="B11" s="12">
        <f>B9/100*B10</f>
        <v>936000</v>
      </c>
      <c r="C11" s="13">
        <f>C9/100*C10</f>
        <v>982800</v>
      </c>
      <c r="D11" s="13">
        <f>D9/100*D10</f>
        <v>1031850</v>
      </c>
    </row>
    <row r="12" spans="1:4" ht="15.75">
      <c r="A12" s="11"/>
      <c r="B12" s="12"/>
      <c r="C12" s="13"/>
      <c r="D12" s="13"/>
    </row>
    <row r="13" spans="1:4" ht="78.75">
      <c r="A13" s="11" t="s">
        <v>10</v>
      </c>
      <c r="B13" s="14"/>
      <c r="C13" s="14"/>
      <c r="D13" s="14"/>
    </row>
    <row r="14" spans="1:4" ht="15.75">
      <c r="A14" s="11" t="s">
        <v>7</v>
      </c>
      <c r="B14" s="14"/>
      <c r="C14" s="14"/>
      <c r="D14" s="14"/>
    </row>
    <row r="15" spans="1:4" ht="15.75">
      <c r="A15" s="11" t="s">
        <v>8</v>
      </c>
      <c r="B15" s="14">
        <f>B13/100*B14</f>
        <v>0</v>
      </c>
      <c r="C15" s="14">
        <f>C13/100*C14</f>
        <v>0</v>
      </c>
      <c r="D15" s="14">
        <f>D13/100*D14</f>
        <v>0</v>
      </c>
    </row>
    <row r="16" spans="1:4" ht="15.75">
      <c r="A16" s="11"/>
      <c r="B16" s="12"/>
      <c r="C16" s="13"/>
      <c r="D16" s="13"/>
    </row>
    <row r="17" spans="1:4" ht="31.5">
      <c r="A17" s="11" t="s">
        <v>11</v>
      </c>
      <c r="B17" s="12"/>
      <c r="C17" s="13"/>
      <c r="D17" s="13"/>
    </row>
    <row r="18" spans="1:4" ht="15.75">
      <c r="A18" s="11" t="s">
        <v>12</v>
      </c>
      <c r="B18" s="12">
        <v>100</v>
      </c>
      <c r="C18" s="13">
        <v>100</v>
      </c>
      <c r="D18" s="13">
        <v>100</v>
      </c>
    </row>
    <row r="19" spans="1:4" ht="15.75">
      <c r="A19" s="11"/>
      <c r="B19" s="12"/>
      <c r="C19" s="13"/>
      <c r="D19" s="13"/>
    </row>
    <row r="20" spans="1:4" ht="15.75">
      <c r="A20" s="11" t="s">
        <v>13</v>
      </c>
      <c r="B20" s="12">
        <v>30000</v>
      </c>
      <c r="C20" s="13">
        <v>32000</v>
      </c>
      <c r="D20" s="13">
        <v>33000</v>
      </c>
    </row>
    <row r="21" spans="1:4" ht="15.75">
      <c r="A21" s="11" t="s">
        <v>12</v>
      </c>
      <c r="B21" s="12">
        <v>30</v>
      </c>
      <c r="C21" s="13">
        <v>30</v>
      </c>
      <c r="D21" s="13">
        <v>30</v>
      </c>
    </row>
    <row r="22" spans="1:4" ht="15.75">
      <c r="A22" s="11" t="s">
        <v>8</v>
      </c>
      <c r="B22" s="12">
        <f>B20/100*B21</f>
        <v>9000</v>
      </c>
      <c r="C22" s="13">
        <f>C20/100*C21</f>
        <v>9600</v>
      </c>
      <c r="D22" s="13">
        <f>D20/100*D21</f>
        <v>9900</v>
      </c>
    </row>
    <row r="23" spans="1:4" ht="15.75">
      <c r="A23" s="11"/>
      <c r="B23" s="12"/>
      <c r="C23" s="13"/>
      <c r="D23" s="13"/>
    </row>
    <row r="24" spans="1:4" ht="15.75">
      <c r="A24" s="11" t="s">
        <v>14</v>
      </c>
      <c r="B24" s="12">
        <v>243300</v>
      </c>
      <c r="C24" s="13">
        <v>246200</v>
      </c>
      <c r="D24" s="13">
        <v>248900</v>
      </c>
    </row>
    <row r="25" spans="1:4" ht="15.75">
      <c r="A25" s="11" t="s">
        <v>15</v>
      </c>
      <c r="B25" s="12">
        <v>100</v>
      </c>
      <c r="C25" s="13">
        <v>100</v>
      </c>
      <c r="D25" s="13">
        <v>100</v>
      </c>
    </row>
    <row r="26" spans="1:4" ht="15.75">
      <c r="A26" s="11"/>
      <c r="B26" s="12"/>
      <c r="C26" s="13"/>
      <c r="D26" s="13"/>
    </row>
    <row r="27" spans="1:4" ht="15.75">
      <c r="A27" s="11" t="s">
        <v>16</v>
      </c>
      <c r="B27" s="12">
        <v>1071000</v>
      </c>
      <c r="C27" s="13">
        <v>1088000</v>
      </c>
      <c r="D27" s="13">
        <v>1106000</v>
      </c>
    </row>
    <row r="28" spans="1:4" ht="15.75">
      <c r="A28" s="11" t="s">
        <v>15</v>
      </c>
      <c r="B28" s="12">
        <v>100</v>
      </c>
      <c r="C28" s="13">
        <v>100</v>
      </c>
      <c r="D28" s="13">
        <v>100</v>
      </c>
    </row>
    <row r="29" spans="1:4" ht="15.75">
      <c r="A29" s="11"/>
      <c r="B29" s="12"/>
      <c r="C29" s="13"/>
      <c r="D29" s="13"/>
    </row>
    <row r="30" spans="1:4" ht="15.75">
      <c r="A30" s="11" t="s">
        <v>17</v>
      </c>
      <c r="B30" s="12">
        <v>0</v>
      </c>
      <c r="C30" s="13">
        <v>0</v>
      </c>
      <c r="D30" s="13">
        <v>0</v>
      </c>
    </row>
    <row r="31" spans="1:4" ht="15.75">
      <c r="A31" s="11" t="s">
        <v>15</v>
      </c>
      <c r="B31" s="12">
        <v>100</v>
      </c>
      <c r="C31" s="13">
        <v>100</v>
      </c>
      <c r="D31" s="13">
        <v>100</v>
      </c>
    </row>
    <row r="32" spans="1:4" ht="15.75">
      <c r="A32" s="11"/>
      <c r="B32" s="12"/>
      <c r="C32" s="13"/>
      <c r="D32" s="13"/>
    </row>
    <row r="33" spans="1:4" ht="78.75">
      <c r="A33" s="11" t="s">
        <v>18</v>
      </c>
      <c r="B33" s="12"/>
      <c r="C33" s="13"/>
      <c r="D33" s="13"/>
    </row>
    <row r="34" spans="1:4" ht="15.75">
      <c r="A34" s="11" t="s">
        <v>19</v>
      </c>
      <c r="B34" s="12"/>
      <c r="C34" s="13"/>
      <c r="D34" s="13"/>
    </row>
    <row r="35" spans="1:4" ht="15.75">
      <c r="A35" s="11" t="s">
        <v>8</v>
      </c>
      <c r="B35" s="12">
        <f>B33/100*B34</f>
        <v>0</v>
      </c>
      <c r="C35" s="13">
        <f>C33/100*C34</f>
        <v>0</v>
      </c>
      <c r="D35" s="13">
        <f>D33/100*D34</f>
        <v>0</v>
      </c>
    </row>
    <row r="36" spans="1:4" ht="15.75">
      <c r="A36" s="11"/>
      <c r="B36" s="12"/>
      <c r="C36" s="13"/>
      <c r="D36" s="13"/>
    </row>
    <row r="37" spans="1:4" ht="94.5">
      <c r="A37" s="11" t="s">
        <v>20</v>
      </c>
      <c r="B37" s="12">
        <v>510500</v>
      </c>
      <c r="C37" s="13">
        <v>510500</v>
      </c>
      <c r="D37" s="13">
        <v>510500</v>
      </c>
    </row>
    <row r="38" spans="1:4" ht="15.75">
      <c r="A38" s="11" t="s">
        <v>19</v>
      </c>
      <c r="B38" s="12">
        <v>100</v>
      </c>
      <c r="C38" s="13">
        <v>100</v>
      </c>
      <c r="D38" s="13">
        <v>100</v>
      </c>
    </row>
    <row r="39" spans="1:4" ht="15.75">
      <c r="A39" s="11"/>
      <c r="B39" s="12"/>
      <c r="C39" s="13"/>
      <c r="D39" s="13"/>
    </row>
    <row r="40" spans="1:4" ht="78.75">
      <c r="A40" s="11" t="s">
        <v>21</v>
      </c>
      <c r="B40" s="12"/>
      <c r="C40" s="13"/>
      <c r="D40" s="13"/>
    </row>
    <row r="41" spans="1:4" ht="15.75">
      <c r="A41" s="11" t="s">
        <v>22</v>
      </c>
      <c r="B41" s="12">
        <v>100</v>
      </c>
      <c r="C41" s="13">
        <v>100</v>
      </c>
      <c r="D41" s="13">
        <v>100</v>
      </c>
    </row>
    <row r="42" spans="1:4" ht="15.75">
      <c r="A42" s="11"/>
      <c r="B42" s="12"/>
      <c r="C42" s="13"/>
      <c r="D42" s="13"/>
    </row>
    <row r="43" spans="1:4" ht="31.5">
      <c r="A43" s="11" t="s">
        <v>23</v>
      </c>
      <c r="B43" s="12"/>
      <c r="C43" s="13"/>
      <c r="D43" s="13"/>
    </row>
    <row r="44" spans="1:4" ht="15.75">
      <c r="A44" s="11" t="s">
        <v>22</v>
      </c>
      <c r="B44" s="12">
        <v>100</v>
      </c>
      <c r="C44" s="13">
        <v>100</v>
      </c>
      <c r="D44" s="13">
        <v>100</v>
      </c>
    </row>
    <row r="45" spans="1:4" ht="15.75">
      <c r="A45" s="11"/>
      <c r="B45" s="12"/>
      <c r="C45" s="13"/>
      <c r="D45" s="13"/>
    </row>
    <row r="46" spans="1:4" ht="94.5">
      <c r="A46" s="11" t="s">
        <v>24</v>
      </c>
      <c r="B46" s="12"/>
      <c r="C46" s="13"/>
      <c r="D46" s="13"/>
    </row>
    <row r="47" spans="1:4" ht="15.75">
      <c r="A47" s="11" t="s">
        <v>12</v>
      </c>
      <c r="B47" s="12">
        <v>100</v>
      </c>
      <c r="C47" s="13">
        <v>100</v>
      </c>
      <c r="D47" s="13">
        <v>100</v>
      </c>
    </row>
    <row r="48" spans="1:4" ht="15.75">
      <c r="A48" s="11"/>
      <c r="B48" s="12"/>
      <c r="C48" s="13"/>
      <c r="D48" s="13"/>
    </row>
    <row r="49" spans="1:4" ht="31.5">
      <c r="A49" s="11" t="s">
        <v>25</v>
      </c>
      <c r="B49" s="12"/>
      <c r="C49" s="13"/>
      <c r="D49" s="13"/>
    </row>
    <row r="50" spans="1:4" ht="15.75">
      <c r="A50" s="11" t="s">
        <v>12</v>
      </c>
      <c r="B50" s="12"/>
      <c r="C50" s="13"/>
      <c r="D50" s="13"/>
    </row>
    <row r="51" spans="1:4" ht="15.75">
      <c r="A51" s="11" t="s">
        <v>8</v>
      </c>
      <c r="B51" s="12">
        <f>B49/100*B50</f>
        <v>0</v>
      </c>
      <c r="C51" s="13">
        <f>C49/100*C50</f>
        <v>0</v>
      </c>
      <c r="D51" s="13">
        <f>D49/100*D50</f>
        <v>0</v>
      </c>
    </row>
    <row r="52" spans="1:4" ht="15.75">
      <c r="A52" s="11"/>
      <c r="B52" s="12"/>
      <c r="C52" s="13"/>
      <c r="D52" s="13"/>
    </row>
    <row r="53" spans="1:4" ht="51" customHeight="1">
      <c r="A53" s="11" t="s">
        <v>26</v>
      </c>
      <c r="B53" s="12"/>
      <c r="C53" s="13"/>
      <c r="D53" s="13"/>
    </row>
    <row r="54" spans="1:4" ht="15.75">
      <c r="A54" s="11" t="s">
        <v>12</v>
      </c>
      <c r="B54" s="12">
        <v>100</v>
      </c>
      <c r="C54" s="13">
        <v>100</v>
      </c>
      <c r="D54" s="13">
        <v>100</v>
      </c>
    </row>
    <row r="55" spans="1:4" ht="15.75">
      <c r="A55" s="11"/>
      <c r="B55" s="12"/>
      <c r="C55" s="13"/>
      <c r="D55" s="13"/>
    </row>
    <row r="56" spans="1:4" ht="15.75">
      <c r="A56" s="15" t="s">
        <v>27</v>
      </c>
      <c r="B56" s="16">
        <f>B7+B17+B22+B24+B27+B30+B33+B37+B40+B43+B46+B53+B11</f>
        <v>3174800</v>
      </c>
      <c r="C56" s="16">
        <f>C7+C17+C22+C24+C27+C30+C33+C37+C40+C43+C46+C53+C11</f>
        <v>3270600</v>
      </c>
      <c r="D56" s="16">
        <f>D7+D17+D22+D24+D27+D30+D33+D37+D40+D43+D46+D53+D11</f>
        <v>3366650</v>
      </c>
    </row>
    <row r="57" spans="1:4" ht="15.75">
      <c r="A57" s="15" t="s">
        <v>28</v>
      </c>
      <c r="B57" s="16">
        <f>B58+B79+B82+B62</f>
        <v>5031078.680000001</v>
      </c>
      <c r="C57" s="16">
        <f>C58+C79+C82+C62</f>
        <v>2270394.47</v>
      </c>
      <c r="D57" s="16">
        <f>D58+D79+D82+D62</f>
        <v>2289988.61</v>
      </c>
    </row>
    <row r="58" spans="1:4" ht="15.75">
      <c r="A58" s="15" t="s">
        <v>29</v>
      </c>
      <c r="B58" s="17">
        <f>B60+B61</f>
        <v>2535412</v>
      </c>
      <c r="C58" s="18">
        <f>C60+C61</f>
        <v>2116787</v>
      </c>
      <c r="D58" s="18">
        <f>D60+D61</f>
        <v>2131435</v>
      </c>
    </row>
    <row r="59" spans="1:4" ht="15.75">
      <c r="A59" s="11" t="s">
        <v>30</v>
      </c>
      <c r="B59" s="12"/>
      <c r="C59" s="13"/>
      <c r="D59" s="13"/>
    </row>
    <row r="60" spans="1:4" ht="31.5">
      <c r="A60" s="11" t="s">
        <v>31</v>
      </c>
      <c r="B60" s="12">
        <v>2244920</v>
      </c>
      <c r="C60" s="13">
        <v>2116787</v>
      </c>
      <c r="D60" s="13">
        <v>2131435</v>
      </c>
    </row>
    <row r="61" spans="1:4" ht="31.5">
      <c r="A61" s="11" t="s">
        <v>32</v>
      </c>
      <c r="B61" s="12">
        <v>290492</v>
      </c>
      <c r="C61" s="13"/>
      <c r="D61" s="13"/>
    </row>
    <row r="62" spans="1:4" ht="15.75">
      <c r="A62" s="15" t="s">
        <v>33</v>
      </c>
      <c r="B62" s="19">
        <f>SUM(B64:B78)</f>
        <v>35796.65</v>
      </c>
      <c r="C62" s="19">
        <f>SUM(C64:C78)</f>
        <v>35807.47</v>
      </c>
      <c r="D62" s="19">
        <f>SUM(D64:D78)</f>
        <v>36253.61</v>
      </c>
    </row>
    <row r="63" spans="1:4" ht="15.75">
      <c r="A63" s="11" t="s">
        <v>30</v>
      </c>
      <c r="B63" s="12"/>
      <c r="C63" s="13"/>
      <c r="D63" s="13"/>
    </row>
    <row r="64" spans="1:4" ht="15.75">
      <c r="A64" s="11" t="s">
        <v>34</v>
      </c>
      <c r="B64" s="12">
        <v>35796.65</v>
      </c>
      <c r="C64" s="13">
        <v>35807.47</v>
      </c>
      <c r="D64" s="13">
        <v>36253.61</v>
      </c>
    </row>
    <row r="65" spans="1:4" ht="31.5">
      <c r="A65" s="11" t="s">
        <v>35</v>
      </c>
      <c r="B65" s="14"/>
      <c r="C65" s="13"/>
      <c r="D65" s="14"/>
    </row>
    <row r="66" spans="1:4" ht="63">
      <c r="A66" s="11" t="s">
        <v>36</v>
      </c>
      <c r="B66" s="14">
        <v>0</v>
      </c>
      <c r="C66" s="14">
        <v>0</v>
      </c>
      <c r="D66" s="14">
        <v>0</v>
      </c>
    </row>
    <row r="67" spans="1:4" ht="47.25">
      <c r="A67" s="11" t="s">
        <v>37</v>
      </c>
      <c r="B67" s="14">
        <v>0</v>
      </c>
      <c r="C67" s="14">
        <v>0</v>
      </c>
      <c r="D67" s="14">
        <v>0</v>
      </c>
    </row>
    <row r="68" spans="1:4" ht="78.75">
      <c r="A68" s="11" t="s">
        <v>38</v>
      </c>
      <c r="B68" s="14">
        <v>0</v>
      </c>
      <c r="C68" s="14">
        <v>0</v>
      </c>
      <c r="D68" s="14">
        <v>0</v>
      </c>
    </row>
    <row r="69" spans="1:4" ht="31.5">
      <c r="A69" s="11" t="s">
        <v>39</v>
      </c>
      <c r="B69" s="14">
        <v>0</v>
      </c>
      <c r="C69" s="14">
        <v>0</v>
      </c>
      <c r="D69" s="14">
        <v>0</v>
      </c>
    </row>
    <row r="70" spans="1:4" ht="94.5">
      <c r="A70" s="11" t="s">
        <v>40</v>
      </c>
      <c r="B70" s="14">
        <v>0</v>
      </c>
      <c r="C70" s="14">
        <v>0</v>
      </c>
      <c r="D70" s="14">
        <v>0</v>
      </c>
    </row>
    <row r="71" spans="1:4" ht="78.75">
      <c r="A71" s="11" t="s">
        <v>41</v>
      </c>
      <c r="B71" s="14">
        <v>0</v>
      </c>
      <c r="C71" s="14">
        <v>0</v>
      </c>
      <c r="D71" s="14">
        <v>0</v>
      </c>
    </row>
    <row r="72" spans="1:4" ht="31.5">
      <c r="A72" s="11" t="s">
        <v>42</v>
      </c>
      <c r="B72" s="14">
        <v>0</v>
      </c>
      <c r="C72" s="14">
        <v>0</v>
      </c>
      <c r="D72" s="14">
        <v>0</v>
      </c>
    </row>
    <row r="73" spans="1:4" ht="63">
      <c r="A73" s="11" t="s">
        <v>43</v>
      </c>
      <c r="B73" s="14">
        <v>0</v>
      </c>
      <c r="C73" s="14">
        <v>0</v>
      </c>
      <c r="D73" s="14">
        <v>0</v>
      </c>
    </row>
    <row r="74" spans="1:4" ht="31.5">
      <c r="A74" s="11" t="s">
        <v>44</v>
      </c>
      <c r="B74" s="14">
        <v>0</v>
      </c>
      <c r="C74" s="14">
        <v>0</v>
      </c>
      <c r="D74" s="14">
        <v>0</v>
      </c>
    </row>
    <row r="75" spans="1:4" ht="47.25">
      <c r="A75" s="11" t="s">
        <v>45</v>
      </c>
      <c r="B75" s="14">
        <v>0</v>
      </c>
      <c r="C75" s="14">
        <v>0</v>
      </c>
      <c r="D75" s="14">
        <v>0</v>
      </c>
    </row>
    <row r="76" spans="1:4" ht="15.75">
      <c r="A76" s="11" t="s">
        <v>46</v>
      </c>
      <c r="B76" s="14">
        <v>0</v>
      </c>
      <c r="C76" s="14">
        <v>0</v>
      </c>
      <c r="D76" s="14">
        <v>0</v>
      </c>
    </row>
    <row r="77" spans="1:4" ht="15.75">
      <c r="A77" s="11" t="s">
        <v>47</v>
      </c>
      <c r="B77" s="14">
        <v>0</v>
      </c>
      <c r="C77" s="14">
        <v>0</v>
      </c>
      <c r="D77" s="14">
        <v>0</v>
      </c>
    </row>
    <row r="78" spans="1:4" ht="15.75">
      <c r="A78" s="11"/>
      <c r="B78" s="12"/>
      <c r="C78" s="13"/>
      <c r="D78" s="13"/>
    </row>
    <row r="79" spans="1:4" ht="15.75">
      <c r="A79" s="15" t="s">
        <v>48</v>
      </c>
      <c r="B79" s="17">
        <f>B81</f>
        <v>112900</v>
      </c>
      <c r="C79" s="18">
        <f>C81</f>
        <v>117800</v>
      </c>
      <c r="D79" s="18">
        <f>D81</f>
        <v>122300</v>
      </c>
    </row>
    <row r="80" spans="1:4" ht="15.75">
      <c r="A80" s="11" t="s">
        <v>30</v>
      </c>
      <c r="B80" s="12"/>
      <c r="C80" s="13"/>
      <c r="D80" s="13"/>
    </row>
    <row r="81" spans="1:4" ht="63">
      <c r="A81" s="20" t="s">
        <v>49</v>
      </c>
      <c r="B81" s="21">
        <v>112900</v>
      </c>
      <c r="C81" s="22">
        <v>117800</v>
      </c>
      <c r="D81" s="22">
        <v>122300</v>
      </c>
    </row>
    <row r="82" spans="1:4" ht="15.75">
      <c r="A82" s="23" t="s">
        <v>50</v>
      </c>
      <c r="B82" s="17">
        <f>SUM(B84:B87)</f>
        <v>2346970.0300000003</v>
      </c>
      <c r="C82" s="18">
        <f>SUM(C84:C87)</f>
        <v>0</v>
      </c>
      <c r="D82" s="18">
        <f>SUM(D84:D87)</f>
        <v>0</v>
      </c>
    </row>
    <row r="83" spans="1:4" ht="15.75">
      <c r="A83" s="24" t="s">
        <v>30</v>
      </c>
      <c r="B83" s="12"/>
      <c r="C83" s="13"/>
      <c r="D83" s="13"/>
    </row>
    <row r="84" spans="1:4" ht="15.75">
      <c r="A84" s="24" t="s">
        <v>51</v>
      </c>
      <c r="B84" s="12">
        <v>1974895.03</v>
      </c>
      <c r="C84" s="25"/>
      <c r="D84" s="25"/>
    </row>
    <row r="85" spans="1:4" ht="31.5">
      <c r="A85" s="20" t="s">
        <v>52</v>
      </c>
      <c r="B85" s="12"/>
      <c r="C85" s="13"/>
      <c r="D85" s="13"/>
    </row>
    <row r="86" spans="1:4" ht="31.5">
      <c r="A86" s="24" t="s">
        <v>53</v>
      </c>
      <c r="B86" s="12">
        <v>372075</v>
      </c>
      <c r="C86" s="26"/>
      <c r="D86" s="26"/>
    </row>
    <row r="87" spans="1:4" ht="16.5" thickBot="1">
      <c r="A87" s="24" t="s">
        <v>54</v>
      </c>
      <c r="B87" s="12"/>
      <c r="C87" s="13"/>
      <c r="D87" s="27"/>
    </row>
    <row r="88" spans="1:4" ht="16.5" thickBot="1">
      <c r="A88" s="28" t="s">
        <v>55</v>
      </c>
      <c r="B88" s="29">
        <f>B56+B57</f>
        <v>8205878.680000001</v>
      </c>
      <c r="C88" s="30">
        <f>C56+C57</f>
        <v>5540994.470000001</v>
      </c>
      <c r="D88" s="31">
        <f>D56+D57</f>
        <v>5656638.609999999</v>
      </c>
    </row>
    <row r="89" spans="1:4" ht="16.5" thickBot="1">
      <c r="A89" s="32" t="s">
        <v>56</v>
      </c>
      <c r="B89" s="33">
        <f>B88-B102</f>
        <v>8205878.680000001</v>
      </c>
      <c r="C89" s="34">
        <f>C88-C102</f>
        <v>5540994.470000001</v>
      </c>
      <c r="D89" s="35">
        <f>D88-D102</f>
        <v>5656638.609999999</v>
      </c>
    </row>
    <row r="90" spans="1:4" ht="15.75">
      <c r="A90" s="36" t="s">
        <v>30</v>
      </c>
      <c r="B90" s="37"/>
      <c r="C90" s="10"/>
      <c r="D90" s="38"/>
    </row>
    <row r="91" spans="1:4" ht="15.75">
      <c r="A91" s="11" t="s">
        <v>57</v>
      </c>
      <c r="B91" s="39">
        <v>24200</v>
      </c>
      <c r="C91" s="13"/>
      <c r="D91" s="40"/>
    </row>
    <row r="92" spans="1:4" ht="31.5">
      <c r="A92" s="11" t="s">
        <v>58</v>
      </c>
      <c r="B92" s="39">
        <v>26700</v>
      </c>
      <c r="C92" s="13"/>
      <c r="D92" s="40"/>
    </row>
    <row r="93" spans="1:4" ht="15.75">
      <c r="A93" s="8" t="s">
        <v>59</v>
      </c>
      <c r="B93" s="41">
        <v>3000</v>
      </c>
      <c r="C93" s="22"/>
      <c r="D93" s="42"/>
    </row>
    <row r="94" spans="1:4" ht="16.5" thickBot="1">
      <c r="A94" s="43"/>
      <c r="B94" s="44"/>
      <c r="C94" s="27"/>
      <c r="D94" s="45"/>
    </row>
    <row r="95" spans="1:4" ht="32.25" thickBot="1">
      <c r="A95" s="46" t="s">
        <v>60</v>
      </c>
      <c r="B95" s="47">
        <f>SUM(B97:B100)</f>
        <v>290492</v>
      </c>
      <c r="C95" s="48">
        <f>SUM(C97:C104)</f>
        <v>0</v>
      </c>
      <c r="D95" s="49">
        <f>SUM(D97:D104)</f>
        <v>0</v>
      </c>
    </row>
    <row r="96" spans="1:4" ht="15.75">
      <c r="A96" s="11" t="s">
        <v>30</v>
      </c>
      <c r="B96" s="12"/>
      <c r="C96" s="13"/>
      <c r="D96" s="40"/>
    </row>
    <row r="97" spans="1:4" ht="31.5">
      <c r="A97" s="50" t="s">
        <v>61</v>
      </c>
      <c r="B97" s="51">
        <v>37615</v>
      </c>
      <c r="C97" s="51"/>
      <c r="D97" s="52"/>
    </row>
    <row r="98" spans="1:4" ht="47.25">
      <c r="A98" s="50" t="s">
        <v>62</v>
      </c>
      <c r="B98" s="53">
        <v>252877</v>
      </c>
      <c r="C98" s="53"/>
      <c r="D98" s="54"/>
    </row>
    <row r="99" spans="1:4" ht="15.75">
      <c r="A99" s="20" t="s">
        <v>63</v>
      </c>
      <c r="B99" s="53"/>
      <c r="C99" s="53"/>
      <c r="D99" s="54"/>
    </row>
    <row r="100" spans="1:4" ht="16.5" thickBot="1">
      <c r="A100" s="20" t="s">
        <v>64</v>
      </c>
      <c r="B100" s="55"/>
      <c r="C100" s="55"/>
      <c r="D100" s="56"/>
    </row>
    <row r="101" spans="1:4" ht="32.25" thickBot="1">
      <c r="A101" s="46" t="s">
        <v>65</v>
      </c>
      <c r="B101" s="57">
        <f>B102</f>
        <v>0</v>
      </c>
      <c r="C101" s="58"/>
      <c r="D101" s="59"/>
    </row>
    <row r="102" spans="1:4" ht="32.25" thickBot="1">
      <c r="A102" s="43" t="s">
        <v>66</v>
      </c>
      <c r="B102" s="58"/>
      <c r="C102" s="58"/>
      <c r="D102" s="59"/>
    </row>
    <row r="103" spans="1:2" ht="15.75">
      <c r="A103" s="4"/>
      <c r="B103" s="4"/>
    </row>
    <row r="104" spans="1:2" ht="15.75">
      <c r="A104" s="60" t="s">
        <v>67</v>
      </c>
      <c r="B104" s="60"/>
    </row>
    <row r="105" spans="1:4" ht="15.75">
      <c r="A105" s="61" t="s">
        <v>68</v>
      </c>
      <c r="B105" s="61"/>
      <c r="C105" s="2"/>
      <c r="D105" s="2"/>
    </row>
    <row r="107" ht="15.75">
      <c r="A107" s="62"/>
    </row>
  </sheetData>
  <sheetProtection/>
  <mergeCells count="3">
    <mergeCell ref="A1:D1"/>
    <mergeCell ref="A104:B104"/>
    <mergeCell ref="A105:D105"/>
  </mergeCells>
  <printOptions/>
  <pageMargins left="0.3937007874015748" right="0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Киреева Т.Е.</dc:creator>
  <cp:keywords/>
  <dc:description/>
  <cp:lastModifiedBy>Киреева Т.Е.</cp:lastModifiedBy>
  <dcterms:created xsi:type="dcterms:W3CDTF">2022-11-30T06:21:29Z</dcterms:created>
  <dcterms:modified xsi:type="dcterms:W3CDTF">2022-11-30T06:22:07Z</dcterms:modified>
  <cp:category/>
  <cp:version/>
  <cp:contentType/>
  <cp:contentStatus/>
</cp:coreProperties>
</file>